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R:\12 AFFAIRES 2016\2021-000579_Vailhauquès_Restructuration groupe scolaire\7bis_DCE Désimperméabilisation\3_Pièces écrites techniques\"/>
    </mc:Choice>
  </mc:AlternateContent>
  <xr:revisionPtr revIDLastSave="0" documentId="13_ncr:1_{E57F2814-6B76-458E-BB6C-13F34B81BD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DPGF" sheetId="4" r:id="rId1"/>
  </sheets>
  <definedNames>
    <definedName name="_xlnm.Print_Titles" localSheetId="0">CDPGF!$1:$7</definedName>
    <definedName name="_xlnm.Print_Area" localSheetId="0">CDPGF!$A$1:$G$81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7" i="4" l="1"/>
  <c r="E36" i="4"/>
  <c r="E39" i="4" s="1"/>
  <c r="E34" i="4"/>
  <c r="E33" i="4" s="1"/>
  <c r="E29" i="4"/>
  <c r="E12" i="4"/>
  <c r="E11" i="4"/>
  <c r="G65" i="4" l="1"/>
  <c r="G68" i="4"/>
  <c r="G67" i="4"/>
  <c r="G55" i="4"/>
  <c r="G47" i="4"/>
  <c r="G37" i="4" l="1"/>
  <c r="G19" i="4"/>
  <c r="G17" i="4"/>
  <c r="G18" i="4"/>
  <c r="G23" i="4" l="1"/>
  <c r="G64" i="4"/>
  <c r="G70" i="4"/>
  <c r="G69" i="4"/>
  <c r="G66" i="4"/>
  <c r="G63" i="4"/>
  <c r="G62" i="4"/>
  <c r="G22" i="4"/>
  <c r="G54" i="4" l="1"/>
  <c r="G53" i="4"/>
  <c r="G48" i="4"/>
  <c r="G45" i="4"/>
  <c r="G44" i="4"/>
  <c r="G43" i="4"/>
  <c r="G42" i="4"/>
  <c r="G39" i="4" l="1"/>
  <c r="B75" i="4" l="1"/>
  <c r="A75" i="4"/>
  <c r="A27" i="4"/>
  <c r="A28" i="4" s="1"/>
  <c r="A29" i="4" s="1"/>
  <c r="G10" i="4"/>
  <c r="A16" i="4"/>
  <c r="A17" i="4" s="1"/>
  <c r="A18" i="4" s="1"/>
  <c r="A19" i="4" s="1"/>
  <c r="A20" i="4" s="1"/>
  <c r="G21" i="4"/>
  <c r="G20" i="4"/>
  <c r="G16" i="4"/>
  <c r="G41" i="4"/>
  <c r="B78" i="4"/>
  <c r="A78" i="4"/>
  <c r="G61" i="4"/>
  <c r="A61" i="4"/>
  <c r="A62" i="4" s="1"/>
  <c r="A63" i="4" s="1"/>
  <c r="A64" i="4" s="1"/>
  <c r="A65" i="4" l="1"/>
  <c r="A66" i="4" s="1"/>
  <c r="A67" i="4" s="1"/>
  <c r="A21" i="4"/>
  <c r="A22" i="4" s="1"/>
  <c r="A23" i="4" s="1"/>
  <c r="G24" i="4"/>
  <c r="G75" i="4" s="1"/>
  <c r="A68" i="4" l="1"/>
  <c r="A69" i="4" s="1"/>
  <c r="A70" i="4" s="1"/>
  <c r="G71" i="4"/>
  <c r="G78" i="4" s="1"/>
  <c r="G50" i="4" l="1"/>
  <c r="G28" i="4"/>
  <c r="B77" i="4"/>
  <c r="A77" i="4"/>
  <c r="B76" i="4"/>
  <c r="A76" i="4"/>
  <c r="B74" i="4"/>
  <c r="A74" i="4"/>
  <c r="A9" i="4"/>
  <c r="A10" i="4" l="1"/>
  <c r="A11" i="4" s="1"/>
  <c r="A12" i="4" s="1"/>
  <c r="A34" i="4"/>
  <c r="A35" i="4" s="1"/>
  <c r="A38" i="4" s="1"/>
  <c r="A40" i="4" s="1"/>
  <c r="G36" i="4"/>
  <c r="G33" i="4" l="1"/>
  <c r="G29" i="4"/>
  <c r="A43" i="4"/>
  <c r="A44" i="4" s="1"/>
  <c r="A45" i="4" s="1"/>
  <c r="A46" i="4" s="1"/>
  <c r="G34" i="4"/>
  <c r="A48" i="4" l="1"/>
  <c r="A49" i="4" s="1"/>
  <c r="G27" i="4"/>
  <c r="G30" i="4" s="1"/>
  <c r="G76" i="4" s="1"/>
  <c r="G58" i="4"/>
  <c r="G77" i="4" s="1"/>
  <c r="A50" i="4" l="1"/>
  <c r="A51" i="4" l="1"/>
  <c r="A52" i="4" s="1"/>
  <c r="G9" i="4"/>
  <c r="A55" i="4" l="1"/>
  <c r="A56" i="4" s="1"/>
  <c r="A57" i="4" s="1"/>
  <c r="G12" i="4"/>
  <c r="G11" i="4"/>
  <c r="G13" i="4" l="1"/>
  <c r="G74" i="4" s="1"/>
  <c r="G79" i="4" l="1"/>
  <c r="G80" i="4" l="1"/>
  <c r="G81" i="4" s="1"/>
</calcChain>
</file>

<file path=xl/sharedStrings.xml><?xml version="1.0" encoding="utf-8"?>
<sst xmlns="http://schemas.openxmlformats.org/spreadsheetml/2006/main" count="124" uniqueCount="83">
  <si>
    <t>N°</t>
  </si>
  <si>
    <t>DESIGNATION DES OUVRAGES</t>
  </si>
  <si>
    <t>U</t>
  </si>
  <si>
    <t>TOTAL</t>
  </si>
  <si>
    <t>ml</t>
  </si>
  <si>
    <t>u</t>
  </si>
  <si>
    <t>ft</t>
  </si>
  <si>
    <t>SOUS TOTAL 1</t>
  </si>
  <si>
    <t>m2</t>
  </si>
  <si>
    <t>SOUS TOTAL 2</t>
  </si>
  <si>
    <t>SOUS TOTAL 3</t>
  </si>
  <si>
    <t>SOUS TOTAL 4</t>
  </si>
  <si>
    <t>TOTAL H.T.</t>
  </si>
  <si>
    <t>m3</t>
  </si>
  <si>
    <t>RECAPITULATIF</t>
  </si>
  <si>
    <t>T.V.A. 20 %</t>
  </si>
  <si>
    <t>TOTAL GENERAL T.T.C.</t>
  </si>
  <si>
    <t>TERRASSEMENTS</t>
  </si>
  <si>
    <t>VOIRIE</t>
  </si>
  <si>
    <t>ESPACES VERTS</t>
  </si>
  <si>
    <t>Evacuation des déblais excédentaires</t>
  </si>
  <si>
    <t>Marches en béton</t>
  </si>
  <si>
    <t>Géotextile</t>
  </si>
  <si>
    <t>Commune de Vailhauquès</t>
  </si>
  <si>
    <t xml:space="preserve">Rénovation partielle de l'école élémentaire Louise Weiss </t>
  </si>
  <si>
    <t>TRAVAUX PREPARATOIRES</t>
  </si>
  <si>
    <t>Constat d'huissier</t>
  </si>
  <si>
    <t>m²</t>
  </si>
  <si>
    <t>Muret de soutènement en agglos à bancher enduits</t>
  </si>
  <si>
    <t>Installation de chantier et repli</t>
  </si>
  <si>
    <t>PREPARATION GENERALE DU CHANTIER</t>
  </si>
  <si>
    <t>Plans de récolement, DOE et DIUO</t>
  </si>
  <si>
    <t>Préparation des fonds de forme</t>
  </si>
  <si>
    <t xml:space="preserve">     a-Epaisseur 12 cm </t>
  </si>
  <si>
    <t>Dalles podotactiles en béton</t>
  </si>
  <si>
    <t xml:space="preserve">     b-Epaisseur 15 cm </t>
  </si>
  <si>
    <t>Estrade en bois</t>
  </si>
  <si>
    <t>Garde-corps</t>
  </si>
  <si>
    <t xml:space="preserve">     a-Pour estrade bois</t>
  </si>
  <si>
    <t xml:space="preserve">     b-Pour  cheminement</t>
  </si>
  <si>
    <t>Main-courante</t>
  </si>
  <si>
    <t>Couche drainante en GNT 20/40 :</t>
  </si>
  <si>
    <t>Couche drainante en GNT 4/20 :</t>
  </si>
  <si>
    <t>Bordures type rondins de bois</t>
  </si>
  <si>
    <t>Terrassement en déblais (y /c espaces verts)</t>
  </si>
  <si>
    <t>Désimperméabilisation de la cour haute</t>
  </si>
  <si>
    <t>f</t>
  </si>
  <si>
    <t>Prairie fleurie</t>
  </si>
  <si>
    <t>SOUS TOTAL 5</t>
  </si>
  <si>
    <t>Démolitions diverses (dont murets de soutènement et emmarchements)</t>
  </si>
  <si>
    <t>Démolition de revêtement en béton</t>
  </si>
  <si>
    <t>Dépose du gazon synthétique</t>
  </si>
  <si>
    <t>Dépose des dalles en caoutchouc</t>
  </si>
  <si>
    <t>Dépose et repose des jeux d'enfants</t>
  </si>
  <si>
    <t xml:space="preserve">   a) épaisseur 0,25 m en couche de fondation</t>
  </si>
  <si>
    <t xml:space="preserve">   a) épaisseur 0,05 m en couche de fermeture</t>
  </si>
  <si>
    <t xml:space="preserve">   b) épaisseur 0,30 m en couche de fondation</t>
  </si>
  <si>
    <t>Bordures en EPDM</t>
  </si>
  <si>
    <t xml:space="preserve">     a-Type P1</t>
  </si>
  <si>
    <t>Gravillons pour bande stérile</t>
  </si>
  <si>
    <t>Réseau d'arrosage au goutte à goutte</t>
  </si>
  <si>
    <t xml:space="preserve">Dossier d'exécution </t>
  </si>
  <si>
    <t>Débroussaillage et nettoyage du terrain</t>
  </si>
  <si>
    <t>Abattage et dessouchage d'arbre</t>
  </si>
  <si>
    <t xml:space="preserve">Remblais en matériaux d'apport </t>
  </si>
  <si>
    <t>Béton désactivé drainant</t>
  </si>
  <si>
    <t>Sol souple drainant épaisseur 4 cm</t>
  </si>
  <si>
    <t>Copeaux de bois amortissants pour aire de jeux épaisseur 30 cm</t>
  </si>
  <si>
    <t>Pergola en bois</t>
  </si>
  <si>
    <t>Fourniture et mise en oeuvre de terre végétale</t>
  </si>
  <si>
    <t>Massif arbustif (1/3 de la surface coté cour) - Container C3L - Touffe 40/60</t>
  </si>
  <si>
    <t>Plantes vivaces et couvre-sols (2/3 de la surface coté cour) - Container C2L - Toufe 20/30</t>
  </si>
  <si>
    <t>Plantes grimpantes - Container C5L - Touffe 100/150</t>
  </si>
  <si>
    <t>Travaux d’entretien pendant deux ans et garantie de reprise</t>
  </si>
  <si>
    <t>Bacs bois pour potager 0,80 x 0,80 x 0,40 m</t>
  </si>
  <si>
    <t>Dalles pour cheminement dans le potager</t>
  </si>
  <si>
    <t>Dépose de rondins bois</t>
  </si>
  <si>
    <t>PM</t>
  </si>
  <si>
    <t>Paillage en broyat de bois type plaquettes forestières</t>
  </si>
  <si>
    <t>Quantités Maître d'oeuvre</t>
  </si>
  <si>
    <t>Quantités entreprise</t>
  </si>
  <si>
    <t>P.U.
€ HT</t>
  </si>
  <si>
    <t>Cadre de Décomposition du Prix Global et Forfaitaire (C.D.P.G.F.)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</si>
</sst>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€&quot;"/>
    <numFmt numFmtId="165" formatCode="0\.00"/>
    <numFmt numFmtId="166" formatCode="0\.0"/>
    <numFmt numFmtId="167" formatCode="_-* #,##0.00\ &quot;F&quot;_-;\-* #,##0.00\ &quot;F&quot;_-;_-* &quot;-&quot;??\ &quot;F&quot;_-;_-@_-"/>
  </numFmts>
  <fonts count="12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10"/>
      <name val="Century Gothic"/>
      <family val="2"/>
    </font>
    <font>
      <b/>
      <sz val="11"/>
      <name val="Century Gothic"/>
      <family val="2"/>
    </font>
    <font>
      <sz val="11"/>
      <name val="Century Gothic"/>
      <family val="2"/>
    </font>
    <font>
      <i/>
      <sz val="9"/>
      <name val="Century Gothic"/>
      <family val="2"/>
    </font>
    <font>
      <sz val="8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10"/>
      <name val="Geneva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B8CCE4"/>
        <bgColor indexed="64"/>
      </patternFill>
    </fill>
  </fills>
  <borders count="42">
    <border>
      <left/>
      <right/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</borders>
  <cellStyleXfs count="5">
    <xf numFmtId="0" fontId="0" fillId="0" borderId="0"/>
    <xf numFmtId="0" fontId="10" fillId="0" borderId="0"/>
    <xf numFmtId="40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/>
  </cellStyleXfs>
  <cellXfs count="83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164" fontId="4" fillId="0" borderId="1" xfId="0" applyNumberFormat="1" applyFont="1" applyBorder="1" applyAlignment="1" applyProtection="1">
      <alignment vertical="center" wrapText="1"/>
      <protection locked="0"/>
    </xf>
    <xf numFmtId="164" fontId="2" fillId="0" borderId="2" xfId="0" applyNumberFormat="1" applyFont="1" applyBorder="1" applyAlignment="1" applyProtection="1">
      <alignment vertical="center" wrapText="1"/>
      <protection locked="0"/>
    </xf>
    <xf numFmtId="2" fontId="4" fillId="0" borderId="3" xfId="0" applyNumberFormat="1" applyFont="1" applyBorder="1" applyAlignment="1" applyProtection="1">
      <alignment horizontal="right" vertical="center" wrapText="1"/>
      <protection locked="0"/>
    </xf>
    <xf numFmtId="2" fontId="2" fillId="0" borderId="4" xfId="0" applyNumberFormat="1" applyFont="1" applyBorder="1" applyAlignment="1" applyProtection="1">
      <alignment horizontal="right" vertical="center" wrapText="1"/>
      <protection locked="0"/>
    </xf>
    <xf numFmtId="3" fontId="2" fillId="0" borderId="4" xfId="0" applyNumberFormat="1" applyFont="1" applyBorder="1" applyAlignment="1" applyProtection="1">
      <alignment horizontal="right" vertical="center" wrapText="1"/>
      <protection locked="0"/>
    </xf>
    <xf numFmtId="0" fontId="3" fillId="0" borderId="4" xfId="0" applyFont="1" applyBorder="1" applyAlignment="1">
      <alignment horizontal="center" vertical="center" wrapText="1"/>
    </xf>
    <xf numFmtId="1" fontId="7" fillId="0" borderId="5" xfId="0" applyNumberFormat="1" applyFont="1" applyBorder="1" applyAlignment="1">
      <alignment horizontal="right" vertical="center" wrapText="1"/>
    </xf>
    <xf numFmtId="1" fontId="7" fillId="2" borderId="5" xfId="0" applyNumberFormat="1" applyFont="1" applyFill="1" applyBorder="1" applyAlignment="1">
      <alignment horizontal="right" vertical="center" wrapText="1"/>
    </xf>
    <xf numFmtId="164" fontId="1" fillId="0" borderId="6" xfId="0" applyNumberFormat="1" applyFont="1" applyBorder="1" applyAlignment="1" applyProtection="1">
      <alignment vertical="center" wrapText="1"/>
      <protection locked="0"/>
    </xf>
    <xf numFmtId="164" fontId="1" fillId="0" borderId="7" xfId="0" applyNumberFormat="1" applyFont="1" applyBorder="1" applyAlignment="1" applyProtection="1">
      <alignment vertical="center" wrapText="1"/>
      <protection locked="0"/>
    </xf>
    <xf numFmtId="164" fontId="1" fillId="0" borderId="9" xfId="0" applyNumberFormat="1" applyFont="1" applyBorder="1" applyAlignment="1" applyProtection="1">
      <alignment vertical="center" wrapText="1"/>
      <protection locked="0"/>
    </xf>
    <xf numFmtId="164" fontId="1" fillId="3" borderId="9" xfId="0" applyNumberFormat="1" applyFont="1" applyFill="1" applyBorder="1" applyAlignment="1" applyProtection="1">
      <alignment vertical="center" wrapText="1"/>
      <protection locked="0"/>
    </xf>
    <xf numFmtId="165" fontId="2" fillId="0" borderId="4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66" fontId="2" fillId="0" borderId="5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164" fontId="4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 wrapText="1"/>
    </xf>
    <xf numFmtId="164" fontId="2" fillId="0" borderId="2" xfId="0" applyNumberFormat="1" applyFont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1" fillId="0" borderId="15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center" vertical="center" wrapText="1"/>
    </xf>
    <xf numFmtId="164" fontId="2" fillId="0" borderId="16" xfId="0" applyNumberFormat="1" applyFont="1" applyBorder="1" applyAlignment="1" applyProtection="1">
      <alignment horizontal="center" vertical="center" wrapText="1"/>
      <protection locked="0"/>
    </xf>
    <xf numFmtId="164" fontId="1" fillId="0" borderId="16" xfId="0" applyNumberFormat="1" applyFont="1" applyBorder="1" applyAlignment="1" applyProtection="1">
      <alignment vertical="center" wrapText="1"/>
      <protection locked="0"/>
    </xf>
    <xf numFmtId="0" fontId="2" fillId="0" borderId="17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18" xfId="0" applyNumberFormat="1" applyFont="1" applyBorder="1" applyAlignment="1" applyProtection="1">
      <alignment vertical="center" wrapText="1"/>
      <protection locked="0"/>
    </xf>
    <xf numFmtId="0" fontId="2" fillId="3" borderId="19" xfId="0" applyFont="1" applyFill="1" applyBorder="1" applyAlignment="1">
      <alignment vertical="center" wrapText="1"/>
    </xf>
    <xf numFmtId="0" fontId="1" fillId="3" borderId="20" xfId="0" applyFont="1" applyFill="1" applyBorder="1" applyAlignment="1">
      <alignment horizontal="right" vertical="center" wrapText="1"/>
    </xf>
    <xf numFmtId="0" fontId="1" fillId="3" borderId="19" xfId="0" applyFont="1" applyFill="1" applyBorder="1" applyAlignment="1">
      <alignment horizontal="center" vertical="center" wrapText="1"/>
    </xf>
    <xf numFmtId="164" fontId="2" fillId="3" borderId="21" xfId="0" applyNumberFormat="1" applyFont="1" applyFill="1" applyBorder="1" applyAlignment="1" applyProtection="1">
      <alignment horizontal="center" vertical="center" wrapText="1"/>
      <protection locked="0"/>
    </xf>
    <xf numFmtId="164" fontId="1" fillId="3" borderId="21" xfId="0" applyNumberFormat="1" applyFont="1" applyFill="1" applyBorder="1" applyAlignment="1" applyProtection="1">
      <alignment vertical="center" wrapText="1"/>
      <protection locked="0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64" fontId="1" fillId="0" borderId="24" xfId="0" applyNumberFormat="1" applyFont="1" applyBorder="1" applyAlignment="1" applyProtection="1">
      <alignment horizontal="center" vertical="center" wrapText="1"/>
      <protection locked="0"/>
    </xf>
    <xf numFmtId="4" fontId="2" fillId="0" borderId="10" xfId="0" applyNumberFormat="1" applyFont="1" applyBorder="1" applyAlignment="1" applyProtection="1">
      <alignment horizontal="right" vertical="center" wrapText="1"/>
      <protection locked="0"/>
    </xf>
    <xf numFmtId="164" fontId="2" fillId="0" borderId="18" xfId="0" applyNumberFormat="1" applyFont="1" applyBorder="1" applyAlignment="1" applyProtection="1">
      <alignment horizontal="center" vertical="center" wrapText="1"/>
      <protection locked="0"/>
    </xf>
    <xf numFmtId="164" fontId="1" fillId="0" borderId="31" xfId="0" applyNumberFormat="1" applyFont="1" applyBorder="1" applyAlignment="1" applyProtection="1">
      <alignment vertical="center" wrapText="1"/>
      <protection locked="0"/>
    </xf>
    <xf numFmtId="1" fontId="7" fillId="0" borderId="0" xfId="0" applyNumberFormat="1" applyFont="1" applyAlignment="1">
      <alignment horizontal="right" vertical="center" wrapText="1"/>
    </xf>
    <xf numFmtId="3" fontId="2" fillId="0" borderId="0" xfId="0" applyNumberFormat="1" applyFont="1" applyAlignment="1" applyProtection="1">
      <alignment horizontal="right" vertical="center" wrapText="1"/>
      <protection locked="0"/>
    </xf>
    <xf numFmtId="164" fontId="1" fillId="0" borderId="0" xfId="0" applyNumberFormat="1" applyFont="1" applyAlignment="1" applyProtection="1">
      <alignment vertical="center" wrapText="1"/>
      <protection locked="0"/>
    </xf>
    <xf numFmtId="0" fontId="9" fillId="0" borderId="0" xfId="0" applyFont="1" applyAlignment="1">
      <alignment horizontal="center"/>
    </xf>
    <xf numFmtId="1" fontId="0" fillId="0" borderId="25" xfId="0" applyNumberFormat="1" applyBorder="1" applyAlignment="1">
      <alignment horizontal="left" vertical="center" wrapText="1"/>
    </xf>
    <xf numFmtId="1" fontId="0" fillId="0" borderId="26" xfId="0" applyNumberFormat="1" applyBorder="1" applyAlignment="1">
      <alignment horizontal="left" vertical="center" wrapText="1"/>
    </xf>
    <xf numFmtId="1" fontId="0" fillId="0" borderId="27" xfId="0" applyNumberFormat="1" applyBorder="1" applyAlignment="1">
      <alignment horizontal="left" vertical="center" wrapText="1"/>
    </xf>
    <xf numFmtId="1" fontId="0" fillId="0" borderId="32" xfId="0" applyNumberFormat="1" applyBorder="1" applyAlignment="1">
      <alignment horizontal="left" vertical="center" wrapText="1"/>
    </xf>
    <xf numFmtId="1" fontId="0" fillId="0" borderId="33" xfId="0" applyNumberFormat="1" applyBorder="1" applyAlignment="1">
      <alignment horizontal="left" vertical="center" wrapText="1"/>
    </xf>
    <xf numFmtId="1" fontId="0" fillId="0" borderId="34" xfId="0" applyNumberFormat="1" applyBorder="1" applyAlignment="1">
      <alignment horizontal="left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1" fontId="0" fillId="0" borderId="28" xfId="0" applyNumberFormat="1" applyBorder="1" applyAlignment="1">
      <alignment horizontal="left" vertical="center" wrapText="1"/>
    </xf>
    <xf numFmtId="1" fontId="0" fillId="0" borderId="29" xfId="0" applyNumberFormat="1" applyBorder="1" applyAlignment="1">
      <alignment horizontal="left" vertical="center" wrapText="1"/>
    </xf>
    <xf numFmtId="1" fontId="0" fillId="0" borderId="30" xfId="0" applyNumberFormat="1" applyBorder="1" applyAlignment="1">
      <alignment horizontal="left" vertical="center" wrapText="1"/>
    </xf>
    <xf numFmtId="1" fontId="7" fillId="0" borderId="5" xfId="0" applyNumberFormat="1" applyFont="1" applyBorder="1" applyAlignment="1">
      <alignment horizontal="right" vertical="center" wrapText="1"/>
    </xf>
    <xf numFmtId="1" fontId="7" fillId="3" borderId="5" xfId="0" applyNumberFormat="1" applyFont="1" applyFill="1" applyBorder="1" applyAlignment="1">
      <alignment horizontal="right" vertical="center" wrapText="1"/>
    </xf>
    <xf numFmtId="2" fontId="1" fillId="0" borderId="22" xfId="0" applyNumberFormat="1" applyFont="1" applyBorder="1" applyAlignment="1" applyProtection="1">
      <alignment horizontal="center" vertical="center" wrapText="1"/>
      <protection locked="0"/>
    </xf>
    <xf numFmtId="2" fontId="1" fillId="0" borderId="35" xfId="0" applyNumberFormat="1" applyFont="1" applyBorder="1" applyAlignment="1" applyProtection="1">
      <alignment horizontal="center" vertical="center" wrapText="1"/>
      <protection locked="0"/>
    </xf>
    <xf numFmtId="2" fontId="4" fillId="0" borderId="36" xfId="0" applyNumberFormat="1" applyFont="1" applyBorder="1" applyAlignment="1" applyProtection="1">
      <alignment horizontal="right" vertical="center" wrapText="1"/>
      <protection locked="0"/>
    </xf>
    <xf numFmtId="2" fontId="2" fillId="0" borderId="37" xfId="0" applyNumberFormat="1" applyFont="1" applyBorder="1" applyAlignment="1" applyProtection="1">
      <alignment horizontal="right" vertical="center" wrapText="1"/>
      <protection locked="0"/>
    </xf>
    <xf numFmtId="4" fontId="2" fillId="0" borderId="38" xfId="0" applyNumberFormat="1" applyFont="1" applyBorder="1" applyAlignment="1" applyProtection="1">
      <alignment horizontal="right" vertical="center" wrapText="1"/>
      <protection locked="0"/>
    </xf>
    <xf numFmtId="3" fontId="2" fillId="3" borderId="39" xfId="0" applyNumberFormat="1" applyFont="1" applyFill="1" applyBorder="1" applyAlignment="1" applyProtection="1">
      <alignment horizontal="right" vertical="center" wrapText="1"/>
      <protection locked="0"/>
    </xf>
    <xf numFmtId="3" fontId="2" fillId="3" borderId="40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10" xfId="0" applyNumberFormat="1" applyFont="1" applyBorder="1" applyAlignment="1" applyProtection="1">
      <alignment horizontal="right" vertical="center" wrapText="1"/>
      <protection locked="0"/>
    </xf>
    <xf numFmtId="3" fontId="2" fillId="0" borderId="17" xfId="0" applyNumberFormat="1" applyFont="1" applyBorder="1" applyAlignment="1" applyProtection="1">
      <alignment horizontal="right" vertical="center" wrapText="1"/>
      <protection locked="0"/>
    </xf>
    <xf numFmtId="3" fontId="2" fillId="0" borderId="37" xfId="0" applyNumberFormat="1" applyFont="1" applyBorder="1" applyAlignment="1" applyProtection="1">
      <alignment horizontal="right" vertical="center" wrapText="1"/>
      <protection locked="0"/>
    </xf>
    <xf numFmtId="3" fontId="2" fillId="0" borderId="22" xfId="0" applyNumberFormat="1" applyFont="1" applyBorder="1" applyAlignment="1" applyProtection="1">
      <alignment horizontal="right" vertical="center" wrapText="1"/>
      <protection locked="0"/>
    </xf>
    <xf numFmtId="3" fontId="2" fillId="0" borderId="35" xfId="0" applyNumberFormat="1" applyFont="1" applyBorder="1" applyAlignment="1" applyProtection="1">
      <alignment horizontal="right" vertical="center" wrapText="1"/>
      <protection locked="0"/>
    </xf>
    <xf numFmtId="3" fontId="2" fillId="0" borderId="3" xfId="0" applyNumberFormat="1" applyFont="1" applyBorder="1" applyAlignment="1" applyProtection="1">
      <alignment horizontal="right" vertical="center" wrapText="1"/>
      <protection locked="0"/>
    </xf>
    <xf numFmtId="3" fontId="2" fillId="0" borderId="13" xfId="0" applyNumberFormat="1" applyFont="1" applyBorder="1" applyAlignment="1" applyProtection="1">
      <alignment horizontal="right" vertical="center" wrapText="1"/>
      <protection locked="0"/>
    </xf>
    <xf numFmtId="3" fontId="2" fillId="0" borderId="11" xfId="0" applyNumberFormat="1" applyFont="1" applyBorder="1" applyAlignment="1" applyProtection="1">
      <alignment horizontal="right" vertical="center" wrapText="1"/>
      <protection locked="0"/>
    </xf>
    <xf numFmtId="3" fontId="2" fillId="0" borderId="41" xfId="0" applyNumberFormat="1" applyFont="1" applyBorder="1" applyAlignment="1" applyProtection="1">
      <alignment horizontal="right" vertical="center" wrapText="1"/>
      <protection locked="0"/>
    </xf>
    <xf numFmtId="3" fontId="2" fillId="0" borderId="12" xfId="0" applyNumberFormat="1" applyFont="1" applyBorder="1" applyAlignment="1" applyProtection="1">
      <alignment horizontal="right" vertical="center" wrapText="1"/>
      <protection locked="0"/>
    </xf>
    <xf numFmtId="3" fontId="2" fillId="3" borderId="22" xfId="0" applyNumberFormat="1" applyFont="1" applyFill="1" applyBorder="1" applyAlignment="1" applyProtection="1">
      <alignment horizontal="right" vertical="center" wrapText="1"/>
      <protection locked="0"/>
    </xf>
    <xf numFmtId="3" fontId="2" fillId="3" borderId="35" xfId="0" applyNumberFormat="1" applyFont="1" applyFill="1" applyBorder="1" applyAlignment="1" applyProtection="1">
      <alignment horizontal="right" vertical="center" wrapText="1"/>
      <protection locked="0"/>
    </xf>
  </cellXfs>
  <cellStyles count="5">
    <cellStyle name="Milliers 2" xfId="2" xr:uid="{9F3C214B-F813-43B6-842A-45C13A5A4F93}"/>
    <cellStyle name="Monétaire 2" xfId="3" xr:uid="{F9033D7E-A279-423F-B919-633BC2750A81}"/>
    <cellStyle name="Normal" xfId="0" builtinId="0"/>
    <cellStyle name="Normal 2" xfId="4" xr:uid="{96261C39-0934-43D5-BDB3-345F79304F8C}"/>
    <cellStyle name="Normal 3" xfId="1" xr:uid="{0970C4BA-391C-4594-8EBC-D73E402AE9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2"/>
  <sheetViews>
    <sheetView tabSelected="1" topLeftCell="A58" zoomScale="120" zoomScaleNormal="120" zoomScaleSheetLayoutView="100" zoomScalePageLayoutView="134" workbookViewId="0">
      <selection activeCell="K20" sqref="K20"/>
    </sheetView>
  </sheetViews>
  <sheetFormatPr baseColWidth="10" defaultRowHeight="15"/>
  <cols>
    <col min="1" max="1" width="7.28515625" customWidth="1"/>
    <col min="2" max="2" width="70.28515625" customWidth="1"/>
    <col min="3" max="3" width="5" customWidth="1"/>
    <col min="4" max="4" width="12.5703125" customWidth="1"/>
    <col min="5" max="7" width="18.7109375" customWidth="1"/>
  </cols>
  <sheetData>
    <row r="1" spans="1:7" ht="18" customHeight="1"/>
    <row r="2" spans="1:7" ht="18.75">
      <c r="A2" s="49" t="s">
        <v>24</v>
      </c>
      <c r="B2" s="49"/>
      <c r="C2" s="49"/>
      <c r="D2" s="49"/>
      <c r="E2" s="49"/>
      <c r="F2" s="49"/>
      <c r="G2" s="49"/>
    </row>
    <row r="3" spans="1:7" ht="18.75">
      <c r="A3" s="49" t="s">
        <v>45</v>
      </c>
      <c r="B3" s="49"/>
      <c r="C3" s="49"/>
      <c r="D3" s="49"/>
      <c r="E3" s="49"/>
      <c r="F3" s="49"/>
      <c r="G3" s="49"/>
    </row>
    <row r="4" spans="1:7" ht="18.75">
      <c r="A4" s="49" t="s">
        <v>23</v>
      </c>
      <c r="B4" s="49"/>
      <c r="C4" s="49"/>
      <c r="D4" s="49"/>
      <c r="E4" s="49"/>
      <c r="F4" s="49"/>
      <c r="G4" s="49"/>
    </row>
    <row r="5" spans="1:7" ht="18.75">
      <c r="A5" s="49" t="s">
        <v>82</v>
      </c>
      <c r="B5" s="49"/>
      <c r="C5" s="49"/>
      <c r="D5" s="49"/>
      <c r="E5" s="49"/>
      <c r="F5" s="49"/>
      <c r="G5" s="49"/>
    </row>
    <row r="6" spans="1:7" ht="37.5" customHeight="1" thickBot="1"/>
    <row r="7" spans="1:7" s="1" customFormat="1" ht="30" customHeight="1" thickBot="1">
      <c r="A7" s="39" t="s">
        <v>0</v>
      </c>
      <c r="B7" s="40" t="s">
        <v>1</v>
      </c>
      <c r="C7" s="41" t="s">
        <v>2</v>
      </c>
      <c r="D7" s="42" t="s">
        <v>81</v>
      </c>
      <c r="E7" s="64" t="s">
        <v>79</v>
      </c>
      <c r="F7" s="65" t="s">
        <v>80</v>
      </c>
      <c r="G7" s="42" t="s">
        <v>3</v>
      </c>
    </row>
    <row r="8" spans="1:7" s="2" customFormat="1" ht="24" customHeight="1">
      <c r="A8" s="24">
        <v>1</v>
      </c>
      <c r="B8" s="25" t="s">
        <v>30</v>
      </c>
      <c r="C8" s="20"/>
      <c r="D8" s="21"/>
      <c r="E8" s="5"/>
      <c r="F8" s="66"/>
      <c r="G8" s="3"/>
    </row>
    <row r="9" spans="1:7" s="1" customFormat="1" ht="13.5">
      <c r="A9" s="15">
        <f>A8*100+10</f>
        <v>110</v>
      </c>
      <c r="B9" s="18" t="s">
        <v>29</v>
      </c>
      <c r="C9" s="22" t="s">
        <v>6</v>
      </c>
      <c r="D9" s="23"/>
      <c r="E9" s="6">
        <v>1</v>
      </c>
      <c r="F9" s="67"/>
      <c r="G9" s="4">
        <f>$D9*F9</f>
        <v>0</v>
      </c>
    </row>
    <row r="10" spans="1:7" s="1" customFormat="1" ht="13.5">
      <c r="A10" s="15">
        <f>A9+1</f>
        <v>111</v>
      </c>
      <c r="B10" s="18" t="s">
        <v>26</v>
      </c>
      <c r="C10" s="22" t="s">
        <v>6</v>
      </c>
      <c r="D10" s="23"/>
      <c r="E10" s="6">
        <v>1</v>
      </c>
      <c r="F10" s="67"/>
      <c r="G10" s="4">
        <f>$D10*F10</f>
        <v>0</v>
      </c>
    </row>
    <row r="11" spans="1:7" s="1" customFormat="1" ht="13.5">
      <c r="A11" s="15">
        <f>A10+1</f>
        <v>112</v>
      </c>
      <c r="B11" s="18" t="s">
        <v>61</v>
      </c>
      <c r="C11" s="22" t="s">
        <v>6</v>
      </c>
      <c r="D11" s="23"/>
      <c r="E11" s="6">
        <f>E9</f>
        <v>1</v>
      </c>
      <c r="F11" s="67"/>
      <c r="G11" s="4">
        <f>$D11*F11</f>
        <v>0</v>
      </c>
    </row>
    <row r="12" spans="1:7" s="1" customFormat="1" ht="13.5">
      <c r="A12" s="15">
        <f>A11+1</f>
        <v>113</v>
      </c>
      <c r="B12" s="31" t="s">
        <v>31</v>
      </c>
      <c r="C12" s="32" t="s">
        <v>6</v>
      </c>
      <c r="D12" s="44"/>
      <c r="E12" s="43">
        <f>E9</f>
        <v>1</v>
      </c>
      <c r="F12" s="68"/>
      <c r="G12" s="33">
        <f t="shared" ref="G12:G41" si="0">$D12*F12</f>
        <v>0</v>
      </c>
    </row>
    <row r="13" spans="1:7" s="1" customFormat="1" ht="13.5">
      <c r="A13" s="34"/>
      <c r="B13" s="35" t="s">
        <v>7</v>
      </c>
      <c r="C13" s="36"/>
      <c r="D13" s="37"/>
      <c r="E13" s="69"/>
      <c r="F13" s="70"/>
      <c r="G13" s="38">
        <f>SUM(G9:G12)</f>
        <v>0</v>
      </c>
    </row>
    <row r="14" spans="1:7" s="1" customFormat="1" ht="14.25" thickBot="1">
      <c r="A14" s="26"/>
      <c r="B14" s="27"/>
      <c r="C14" s="28"/>
      <c r="D14" s="29"/>
      <c r="E14" s="71"/>
      <c r="F14" s="72"/>
      <c r="G14" s="30"/>
    </row>
    <row r="15" spans="1:7" s="2" customFormat="1" ht="24" customHeight="1">
      <c r="A15" s="24">
        <v>2</v>
      </c>
      <c r="B15" s="25" t="s">
        <v>25</v>
      </c>
      <c r="C15" s="20"/>
      <c r="D15" s="21"/>
      <c r="E15" s="5"/>
      <c r="F15" s="66"/>
      <c r="G15" s="3"/>
    </row>
    <row r="16" spans="1:7" s="1" customFormat="1" ht="13.5">
      <c r="A16" s="15">
        <f>A15*100+10</f>
        <v>210</v>
      </c>
      <c r="B16" s="18" t="s">
        <v>62</v>
      </c>
      <c r="C16" s="22" t="s">
        <v>8</v>
      </c>
      <c r="D16" s="23"/>
      <c r="E16" s="7">
        <v>175</v>
      </c>
      <c r="F16" s="73"/>
      <c r="G16" s="4">
        <f>$D16*F16</f>
        <v>0</v>
      </c>
    </row>
    <row r="17" spans="1:7" s="1" customFormat="1" ht="13.5">
      <c r="A17" s="15">
        <f t="shared" ref="A17:A23" si="1">A16+1</f>
        <v>211</v>
      </c>
      <c r="B17" s="18" t="s">
        <v>63</v>
      </c>
      <c r="C17" s="22" t="s">
        <v>5</v>
      </c>
      <c r="D17" s="23"/>
      <c r="E17" s="7">
        <v>1</v>
      </c>
      <c r="F17" s="73"/>
      <c r="G17" s="4">
        <f t="shared" ref="G17" si="2">$D17*F17</f>
        <v>0</v>
      </c>
    </row>
    <row r="18" spans="1:7" s="1" customFormat="1" ht="13.5">
      <c r="A18" s="15">
        <f t="shared" si="1"/>
        <v>212</v>
      </c>
      <c r="B18" s="18" t="s">
        <v>51</v>
      </c>
      <c r="C18" s="22" t="s">
        <v>8</v>
      </c>
      <c r="D18" s="23"/>
      <c r="E18" s="7">
        <v>430</v>
      </c>
      <c r="F18" s="73"/>
      <c r="G18" s="4">
        <f>$D18*F18</f>
        <v>0</v>
      </c>
    </row>
    <row r="19" spans="1:7" s="1" customFormat="1" ht="13.5">
      <c r="A19" s="15">
        <f t="shared" si="1"/>
        <v>213</v>
      </c>
      <c r="B19" s="18" t="s">
        <v>52</v>
      </c>
      <c r="C19" s="22" t="s">
        <v>8</v>
      </c>
      <c r="D19" s="23"/>
      <c r="E19" s="7">
        <v>35</v>
      </c>
      <c r="F19" s="73"/>
      <c r="G19" s="4">
        <f>$D19*F19</f>
        <v>0</v>
      </c>
    </row>
    <row r="20" spans="1:7" s="1" customFormat="1" ht="13.5">
      <c r="A20" s="15">
        <f t="shared" si="1"/>
        <v>214</v>
      </c>
      <c r="B20" s="18" t="s">
        <v>50</v>
      </c>
      <c r="C20" s="22" t="s">
        <v>8</v>
      </c>
      <c r="D20" s="23"/>
      <c r="E20" s="7">
        <v>105</v>
      </c>
      <c r="F20" s="73"/>
      <c r="G20" s="4">
        <f t="shared" ref="G20:G21" si="3">$D20*F20</f>
        <v>0</v>
      </c>
    </row>
    <row r="21" spans="1:7" s="1" customFormat="1" ht="13.5">
      <c r="A21" s="15">
        <f t="shared" si="1"/>
        <v>215</v>
      </c>
      <c r="B21" s="18" t="s">
        <v>49</v>
      </c>
      <c r="C21" s="22" t="s">
        <v>13</v>
      </c>
      <c r="D21" s="23"/>
      <c r="E21" s="7">
        <v>10</v>
      </c>
      <c r="F21" s="73"/>
      <c r="G21" s="4">
        <f t="shared" si="3"/>
        <v>0</v>
      </c>
    </row>
    <row r="22" spans="1:7" s="1" customFormat="1" ht="13.5">
      <c r="A22" s="15">
        <f t="shared" si="1"/>
        <v>216</v>
      </c>
      <c r="B22" s="18" t="s">
        <v>76</v>
      </c>
      <c r="C22" s="22" t="s">
        <v>4</v>
      </c>
      <c r="D22" s="23"/>
      <c r="E22" s="7">
        <v>80</v>
      </c>
      <c r="F22" s="73"/>
      <c r="G22" s="4">
        <f t="shared" ref="G22" si="4">$D22*F22</f>
        <v>0</v>
      </c>
    </row>
    <row r="23" spans="1:7" s="1" customFormat="1" ht="13.5">
      <c r="A23" s="15">
        <f t="shared" si="1"/>
        <v>217</v>
      </c>
      <c r="B23" s="18" t="s">
        <v>53</v>
      </c>
      <c r="C23" s="22" t="s">
        <v>46</v>
      </c>
      <c r="D23" s="23"/>
      <c r="E23" s="7">
        <v>1</v>
      </c>
      <c r="F23" s="73"/>
      <c r="G23" s="4">
        <f t="shared" ref="G23" si="5">$D23*F23</f>
        <v>0</v>
      </c>
    </row>
    <row r="24" spans="1:7" s="1" customFormat="1" ht="13.5">
      <c r="A24" s="34"/>
      <c r="B24" s="35" t="s">
        <v>9</v>
      </c>
      <c r="C24" s="36"/>
      <c r="D24" s="37"/>
      <c r="E24" s="69"/>
      <c r="F24" s="70"/>
      <c r="G24" s="38">
        <f>SUM(G16:G23)</f>
        <v>0</v>
      </c>
    </row>
    <row r="25" spans="1:7" s="1" customFormat="1" ht="14.25" thickBot="1">
      <c r="A25" s="26"/>
      <c r="B25" s="27"/>
      <c r="C25" s="28"/>
      <c r="D25" s="29"/>
      <c r="E25" s="71"/>
      <c r="F25" s="72"/>
      <c r="G25" s="30"/>
    </row>
    <row r="26" spans="1:7" s="2" customFormat="1" ht="23.25" customHeight="1">
      <c r="A26" s="24">
        <v>3</v>
      </c>
      <c r="B26" s="25" t="s">
        <v>17</v>
      </c>
      <c r="C26" s="20"/>
      <c r="D26" s="21"/>
      <c r="E26" s="5"/>
      <c r="F26" s="66"/>
      <c r="G26" s="3"/>
    </row>
    <row r="27" spans="1:7" s="1" customFormat="1" ht="13.5">
      <c r="A27" s="15">
        <f>A26*100+10</f>
        <v>310</v>
      </c>
      <c r="B27" s="18" t="s">
        <v>44</v>
      </c>
      <c r="C27" s="22" t="s">
        <v>13</v>
      </c>
      <c r="D27" s="23"/>
      <c r="E27" s="7">
        <v>350</v>
      </c>
      <c r="F27" s="73"/>
      <c r="G27" s="4">
        <f t="shared" si="0"/>
        <v>0</v>
      </c>
    </row>
    <row r="28" spans="1:7" s="1" customFormat="1" ht="13.5">
      <c r="A28" s="15">
        <f>A27+1</f>
        <v>311</v>
      </c>
      <c r="B28" s="18" t="s">
        <v>64</v>
      </c>
      <c r="C28" s="22" t="s">
        <v>13</v>
      </c>
      <c r="D28" s="23"/>
      <c r="E28" s="7">
        <v>40</v>
      </c>
      <c r="F28" s="73"/>
      <c r="G28" s="4">
        <f>$D28*F28</f>
        <v>0</v>
      </c>
    </row>
    <row r="29" spans="1:7" s="1" customFormat="1" ht="13.5">
      <c r="A29" s="15">
        <f>A28+1</f>
        <v>312</v>
      </c>
      <c r="B29" s="18" t="s">
        <v>20</v>
      </c>
      <c r="C29" s="22" t="s">
        <v>13</v>
      </c>
      <c r="D29" s="23"/>
      <c r="E29" s="7">
        <f>E27</f>
        <v>350</v>
      </c>
      <c r="F29" s="73"/>
      <c r="G29" s="4">
        <f>$D29*F29</f>
        <v>0</v>
      </c>
    </row>
    <row r="30" spans="1:7" s="1" customFormat="1" ht="13.5">
      <c r="A30" s="34"/>
      <c r="B30" s="35" t="s">
        <v>10</v>
      </c>
      <c r="C30" s="36"/>
      <c r="D30" s="37"/>
      <c r="E30" s="69"/>
      <c r="F30" s="70"/>
      <c r="G30" s="38">
        <f>SUM(G26:G29)</f>
        <v>0</v>
      </c>
    </row>
    <row r="31" spans="1:7" s="1" customFormat="1" ht="14.25" thickBot="1">
      <c r="A31" s="26"/>
      <c r="B31" s="27"/>
      <c r="C31" s="28"/>
      <c r="D31" s="29"/>
      <c r="E31" s="71"/>
      <c r="F31" s="72"/>
      <c r="G31" s="30"/>
    </row>
    <row r="32" spans="1:7" s="2" customFormat="1" ht="23.25" customHeight="1">
      <c r="A32" s="24">
        <v>4</v>
      </c>
      <c r="B32" s="25" t="s">
        <v>18</v>
      </c>
      <c r="C32" s="20"/>
      <c r="D32" s="21"/>
      <c r="E32" s="5"/>
      <c r="F32" s="66"/>
      <c r="G32" s="3"/>
    </row>
    <row r="33" spans="1:7" s="2" customFormat="1" ht="13.5" customHeight="1">
      <c r="A33" s="15">
        <v>410</v>
      </c>
      <c r="B33" s="18" t="s">
        <v>32</v>
      </c>
      <c r="C33" s="22" t="s">
        <v>8</v>
      </c>
      <c r="D33" s="23"/>
      <c r="E33" s="7">
        <f>E34</f>
        <v>680</v>
      </c>
      <c r="F33" s="73"/>
      <c r="G33" s="4">
        <f t="shared" si="0"/>
        <v>0</v>
      </c>
    </row>
    <row r="34" spans="1:7" s="1" customFormat="1" ht="13.5" customHeight="1">
      <c r="A34" s="15">
        <f t="shared" ref="A34:A57" si="6">A33+1</f>
        <v>411</v>
      </c>
      <c r="B34" s="18" t="s">
        <v>22</v>
      </c>
      <c r="C34" s="22" t="s">
        <v>8</v>
      </c>
      <c r="D34" s="23"/>
      <c r="E34" s="7">
        <f>E36+E44+E45</f>
        <v>680</v>
      </c>
      <c r="F34" s="73"/>
      <c r="G34" s="4">
        <f t="shared" si="0"/>
        <v>0</v>
      </c>
    </row>
    <row r="35" spans="1:7" s="1" customFormat="1" ht="13.5" customHeight="1">
      <c r="A35" s="15">
        <f>A34+1</f>
        <v>412</v>
      </c>
      <c r="B35" s="18" t="s">
        <v>41</v>
      </c>
      <c r="C35" s="22"/>
      <c r="D35" s="23"/>
      <c r="E35" s="7"/>
      <c r="F35" s="73"/>
      <c r="G35" s="4"/>
    </row>
    <row r="36" spans="1:7" s="1" customFormat="1" ht="13.5" customHeight="1">
      <c r="A36" s="15"/>
      <c r="B36" s="18" t="s">
        <v>54</v>
      </c>
      <c r="C36" s="22" t="s">
        <v>8</v>
      </c>
      <c r="D36" s="23"/>
      <c r="E36" s="7">
        <f>E41+E42+E43</f>
        <v>525</v>
      </c>
      <c r="F36" s="73"/>
      <c r="G36" s="4">
        <f>$D36*F36</f>
        <v>0</v>
      </c>
    </row>
    <row r="37" spans="1:7" s="1" customFormat="1" ht="13.5" customHeight="1">
      <c r="A37" s="15"/>
      <c r="B37" s="18" t="s">
        <v>56</v>
      </c>
      <c r="C37" s="22" t="s">
        <v>8</v>
      </c>
      <c r="D37" s="23"/>
      <c r="E37" s="7">
        <f>E44+E45</f>
        <v>155</v>
      </c>
      <c r="F37" s="73"/>
      <c r="G37" s="4">
        <f>$D37*F37</f>
        <v>0</v>
      </c>
    </row>
    <row r="38" spans="1:7" s="1" customFormat="1" ht="13.5" customHeight="1">
      <c r="A38" s="15">
        <f>A35+1</f>
        <v>413</v>
      </c>
      <c r="B38" s="18" t="s">
        <v>42</v>
      </c>
      <c r="C38" s="22"/>
      <c r="D38" s="23"/>
      <c r="E38" s="7"/>
      <c r="F38" s="73"/>
      <c r="G38" s="4"/>
    </row>
    <row r="39" spans="1:7" s="1" customFormat="1" ht="13.5" customHeight="1">
      <c r="A39" s="15"/>
      <c r="B39" s="18" t="s">
        <v>55</v>
      </c>
      <c r="C39" s="22" t="s">
        <v>8</v>
      </c>
      <c r="D39" s="23"/>
      <c r="E39" s="7">
        <f>E36</f>
        <v>525</v>
      </c>
      <c r="F39" s="73"/>
      <c r="G39" s="4">
        <f>$D39*F39</f>
        <v>0</v>
      </c>
    </row>
    <row r="40" spans="1:7" s="1" customFormat="1" ht="13.5">
      <c r="A40" s="15">
        <f>A38+1</f>
        <v>414</v>
      </c>
      <c r="B40" s="18" t="s">
        <v>65</v>
      </c>
      <c r="C40" s="22"/>
      <c r="D40" s="23"/>
      <c r="E40" s="7"/>
      <c r="F40" s="73"/>
      <c r="G40" s="4"/>
    </row>
    <row r="41" spans="1:7" s="1" customFormat="1" ht="13.5">
      <c r="A41" s="15"/>
      <c r="B41" s="19" t="s">
        <v>33</v>
      </c>
      <c r="C41" s="22" t="s">
        <v>8</v>
      </c>
      <c r="D41" s="23"/>
      <c r="E41" s="7">
        <v>135</v>
      </c>
      <c r="F41" s="73"/>
      <c r="G41" s="4">
        <f t="shared" si="0"/>
        <v>0</v>
      </c>
    </row>
    <row r="42" spans="1:7" s="1" customFormat="1" ht="13.5">
      <c r="A42" s="15"/>
      <c r="B42" s="19" t="s">
        <v>35</v>
      </c>
      <c r="C42" s="22" t="s">
        <v>8</v>
      </c>
      <c r="D42" s="23"/>
      <c r="E42" s="7">
        <v>150</v>
      </c>
      <c r="F42" s="73"/>
      <c r="G42" s="4">
        <f t="shared" ref="G42" si="7">$D42*F42</f>
        <v>0</v>
      </c>
    </row>
    <row r="43" spans="1:7" s="1" customFormat="1" ht="13.5">
      <c r="A43" s="15">
        <f>A40+1</f>
        <v>415</v>
      </c>
      <c r="B43" s="18" t="s">
        <v>66</v>
      </c>
      <c r="C43" s="22" t="s">
        <v>8</v>
      </c>
      <c r="D43" s="23"/>
      <c r="E43" s="7">
        <v>240</v>
      </c>
      <c r="F43" s="73"/>
      <c r="G43" s="4">
        <f t="shared" ref="G43:G45" si="8">$D43*F43</f>
        <v>0</v>
      </c>
    </row>
    <row r="44" spans="1:7" s="1" customFormat="1" ht="13.5">
      <c r="A44" s="15">
        <f>A43+1</f>
        <v>416</v>
      </c>
      <c r="B44" s="18" t="s">
        <v>67</v>
      </c>
      <c r="C44" s="22" t="s">
        <v>8</v>
      </c>
      <c r="D44" s="23"/>
      <c r="E44" s="7">
        <v>80</v>
      </c>
      <c r="F44" s="73"/>
      <c r="G44" s="4">
        <f t="shared" si="8"/>
        <v>0</v>
      </c>
    </row>
    <row r="45" spans="1:7" s="1" customFormat="1" ht="13.5">
      <c r="A45" s="15">
        <f>A44+1</f>
        <v>417</v>
      </c>
      <c r="B45" s="18" t="s">
        <v>36</v>
      </c>
      <c r="C45" s="22" t="s">
        <v>8</v>
      </c>
      <c r="D45" s="23"/>
      <c r="E45" s="7">
        <v>75</v>
      </c>
      <c r="F45" s="73"/>
      <c r="G45" s="4">
        <f t="shared" si="8"/>
        <v>0</v>
      </c>
    </row>
    <row r="46" spans="1:7" s="1" customFormat="1" ht="13.5">
      <c r="A46" s="15">
        <f>A45+1</f>
        <v>418</v>
      </c>
      <c r="B46" s="18" t="s">
        <v>57</v>
      </c>
      <c r="C46" s="22"/>
      <c r="D46" s="23"/>
      <c r="E46" s="7"/>
      <c r="F46" s="73"/>
      <c r="G46" s="4"/>
    </row>
    <row r="47" spans="1:7" s="1" customFormat="1" ht="13.5">
      <c r="A47" s="15"/>
      <c r="B47" s="19" t="s">
        <v>58</v>
      </c>
      <c r="C47" s="22" t="s">
        <v>4</v>
      </c>
      <c r="D47" s="23"/>
      <c r="E47" s="7">
        <v>100</v>
      </c>
      <c r="F47" s="73"/>
      <c r="G47" s="4">
        <f t="shared" ref="G47" si="9">$D47*F47</f>
        <v>0</v>
      </c>
    </row>
    <row r="48" spans="1:7" s="1" customFormat="1" ht="13.5">
      <c r="A48" s="15">
        <f>A46+1</f>
        <v>419</v>
      </c>
      <c r="B48" s="18" t="s">
        <v>43</v>
      </c>
      <c r="C48" s="22" t="s">
        <v>4</v>
      </c>
      <c r="D48" s="23"/>
      <c r="E48" s="7">
        <v>12</v>
      </c>
      <c r="F48" s="73"/>
      <c r="G48" s="4">
        <f t="shared" ref="G48" si="10">$D48*F48</f>
        <v>0</v>
      </c>
    </row>
    <row r="49" spans="1:7" s="1" customFormat="1" ht="13.5">
      <c r="A49" s="15">
        <f>A48+1</f>
        <v>420</v>
      </c>
      <c r="B49" s="18" t="s">
        <v>34</v>
      </c>
      <c r="C49" s="22" t="s">
        <v>4</v>
      </c>
      <c r="D49" s="23"/>
      <c r="E49" s="7" t="s">
        <v>77</v>
      </c>
      <c r="F49" s="73"/>
      <c r="G49" s="4"/>
    </row>
    <row r="50" spans="1:7" s="1" customFormat="1" ht="13.5">
      <c r="A50" s="15">
        <f>A49+1</f>
        <v>421</v>
      </c>
      <c r="B50" s="18" t="s">
        <v>28</v>
      </c>
      <c r="C50" s="22" t="s">
        <v>8</v>
      </c>
      <c r="D50" s="23"/>
      <c r="E50" s="7">
        <v>3</v>
      </c>
      <c r="F50" s="73"/>
      <c r="G50" s="4">
        <f t="shared" ref="G50" si="11">$D50*F50</f>
        <v>0</v>
      </c>
    </row>
    <row r="51" spans="1:7" s="1" customFormat="1" ht="13.5">
      <c r="A51" s="15">
        <f>A50+1</f>
        <v>422</v>
      </c>
      <c r="B51" s="18" t="s">
        <v>21</v>
      </c>
      <c r="C51" s="22" t="s">
        <v>4</v>
      </c>
      <c r="D51" s="23"/>
      <c r="E51" s="7" t="s">
        <v>77</v>
      </c>
      <c r="F51" s="73"/>
      <c r="G51" s="4"/>
    </row>
    <row r="52" spans="1:7" s="1" customFormat="1" ht="13.5">
      <c r="A52" s="15">
        <f>A51+1</f>
        <v>423</v>
      </c>
      <c r="B52" s="18" t="s">
        <v>68</v>
      </c>
      <c r="C52" s="22"/>
      <c r="D52" s="23"/>
      <c r="E52" s="7"/>
      <c r="F52" s="73"/>
      <c r="G52" s="4"/>
    </row>
    <row r="53" spans="1:7" s="1" customFormat="1" ht="13.5">
      <c r="A53" s="15"/>
      <c r="B53" s="19" t="s">
        <v>38</v>
      </c>
      <c r="C53" s="22" t="s">
        <v>6</v>
      </c>
      <c r="D53" s="23"/>
      <c r="E53" s="7">
        <v>1</v>
      </c>
      <c r="F53" s="73"/>
      <c r="G53" s="4">
        <f t="shared" ref="G53" si="12">$D53*F53</f>
        <v>0</v>
      </c>
    </row>
    <row r="54" spans="1:7" s="1" customFormat="1" ht="13.5">
      <c r="A54" s="15"/>
      <c r="B54" s="19" t="s">
        <v>39</v>
      </c>
      <c r="C54" s="22" t="s">
        <v>6</v>
      </c>
      <c r="D54" s="23"/>
      <c r="E54" s="7">
        <v>1</v>
      </c>
      <c r="F54" s="73"/>
      <c r="G54" s="4">
        <f t="shared" ref="G54:G55" si="13">$D54*F54</f>
        <v>0</v>
      </c>
    </row>
    <row r="55" spans="1:7" s="1" customFormat="1" ht="13.5">
      <c r="A55" s="15">
        <f>A52+1</f>
        <v>424</v>
      </c>
      <c r="B55" s="18" t="s">
        <v>59</v>
      </c>
      <c r="C55" s="22" t="s">
        <v>8</v>
      </c>
      <c r="D55" s="23"/>
      <c r="E55" s="7">
        <v>3</v>
      </c>
      <c r="F55" s="73"/>
      <c r="G55" s="4">
        <f t="shared" si="13"/>
        <v>0</v>
      </c>
    </row>
    <row r="56" spans="1:7" s="1" customFormat="1" ht="13.5">
      <c r="A56" s="15">
        <f>A55+1</f>
        <v>425</v>
      </c>
      <c r="B56" s="18" t="s">
        <v>37</v>
      </c>
      <c r="C56" s="22" t="s">
        <v>4</v>
      </c>
      <c r="D56" s="23"/>
      <c r="E56" s="7" t="s">
        <v>77</v>
      </c>
      <c r="F56" s="73"/>
      <c r="G56" s="4"/>
    </row>
    <row r="57" spans="1:7" s="1" customFormat="1" ht="13.5">
      <c r="A57" s="15">
        <f t="shared" si="6"/>
        <v>426</v>
      </c>
      <c r="B57" s="18" t="s">
        <v>40</v>
      </c>
      <c r="C57" s="22" t="s">
        <v>4</v>
      </c>
      <c r="D57" s="23"/>
      <c r="E57" s="7" t="s">
        <v>77</v>
      </c>
      <c r="F57" s="73"/>
      <c r="G57" s="4"/>
    </row>
    <row r="58" spans="1:7" s="1" customFormat="1" ht="13.5">
      <c r="A58" s="34"/>
      <c r="B58" s="35" t="s">
        <v>11</v>
      </c>
      <c r="C58" s="36"/>
      <c r="D58" s="37"/>
      <c r="E58" s="69"/>
      <c r="F58" s="70"/>
      <c r="G58" s="38">
        <f>SUM(G33:G57)</f>
        <v>0</v>
      </c>
    </row>
    <row r="59" spans="1:7" s="1" customFormat="1" ht="14.25" thickBot="1">
      <c r="A59" s="26"/>
      <c r="B59" s="27"/>
      <c r="C59" s="28"/>
      <c r="D59" s="29"/>
      <c r="E59" s="71"/>
      <c r="F59" s="72"/>
      <c r="G59" s="30"/>
    </row>
    <row r="60" spans="1:7" s="2" customFormat="1" ht="23.25" customHeight="1">
      <c r="A60" s="24">
        <v>5</v>
      </c>
      <c r="B60" s="25" t="s">
        <v>19</v>
      </c>
      <c r="C60" s="20"/>
      <c r="D60" s="21"/>
      <c r="E60" s="5"/>
      <c r="F60" s="66"/>
      <c r="G60" s="3"/>
    </row>
    <row r="61" spans="1:7" s="1" customFormat="1" ht="13.5">
      <c r="A61" s="15">
        <f>A60*100+10</f>
        <v>510</v>
      </c>
      <c r="B61" s="18" t="s">
        <v>69</v>
      </c>
      <c r="C61" s="22" t="s">
        <v>13</v>
      </c>
      <c r="D61" s="23"/>
      <c r="E61" s="7">
        <v>80</v>
      </c>
      <c r="F61" s="73"/>
      <c r="G61" s="4">
        <f>$D61*F61</f>
        <v>0</v>
      </c>
    </row>
    <row r="62" spans="1:7" s="1" customFormat="1" ht="13.5">
      <c r="A62" s="15">
        <f t="shared" ref="A62:A70" si="14">A61+1</f>
        <v>511</v>
      </c>
      <c r="B62" s="18" t="s">
        <v>70</v>
      </c>
      <c r="C62" s="22" t="s">
        <v>27</v>
      </c>
      <c r="D62" s="23"/>
      <c r="E62" s="7">
        <v>30</v>
      </c>
      <c r="F62" s="73"/>
      <c r="G62" s="4">
        <f t="shared" ref="G62:G70" si="15">$D62*F62</f>
        <v>0</v>
      </c>
    </row>
    <row r="63" spans="1:7" s="1" customFormat="1" ht="27">
      <c r="A63" s="15">
        <f t="shared" si="14"/>
        <v>512</v>
      </c>
      <c r="B63" s="18" t="s">
        <v>71</v>
      </c>
      <c r="C63" s="22" t="s">
        <v>27</v>
      </c>
      <c r="D63" s="23"/>
      <c r="E63" s="7">
        <v>105</v>
      </c>
      <c r="F63" s="73"/>
      <c r="G63" s="4">
        <f t="shared" si="15"/>
        <v>0</v>
      </c>
    </row>
    <row r="64" spans="1:7" s="1" customFormat="1" ht="13.5">
      <c r="A64" s="15">
        <f t="shared" si="14"/>
        <v>513</v>
      </c>
      <c r="B64" s="18" t="s">
        <v>72</v>
      </c>
      <c r="C64" s="22" t="s">
        <v>5</v>
      </c>
      <c r="D64" s="23"/>
      <c r="E64" s="7">
        <v>16</v>
      </c>
      <c r="F64" s="73"/>
      <c r="G64" s="4">
        <f t="shared" si="15"/>
        <v>0</v>
      </c>
    </row>
    <row r="65" spans="1:7" s="1" customFormat="1" ht="13.5">
      <c r="A65" s="15">
        <f t="shared" si="14"/>
        <v>514</v>
      </c>
      <c r="B65" s="18" t="s">
        <v>47</v>
      </c>
      <c r="C65" s="22" t="s">
        <v>27</v>
      </c>
      <c r="D65" s="23"/>
      <c r="E65" s="7">
        <v>135</v>
      </c>
      <c r="F65" s="73"/>
      <c r="G65" s="4">
        <f t="shared" ref="G65" si="16">$D65*F65</f>
        <v>0</v>
      </c>
    </row>
    <row r="66" spans="1:7" s="1" customFormat="1" ht="13.5">
      <c r="A66" s="15">
        <f>A65+1</f>
        <v>515</v>
      </c>
      <c r="B66" s="18" t="s">
        <v>78</v>
      </c>
      <c r="C66" s="22" t="s">
        <v>27</v>
      </c>
      <c r="D66" s="23"/>
      <c r="E66" s="7">
        <v>135</v>
      </c>
      <c r="F66" s="73"/>
      <c r="G66" s="4">
        <f t="shared" si="15"/>
        <v>0</v>
      </c>
    </row>
    <row r="67" spans="1:7" s="1" customFormat="1" ht="13.5">
      <c r="A67" s="15">
        <f>A66+1</f>
        <v>516</v>
      </c>
      <c r="B67" s="18" t="s">
        <v>60</v>
      </c>
      <c r="C67" s="22" t="s">
        <v>6</v>
      </c>
      <c r="D67" s="23"/>
      <c r="E67" s="7">
        <v>1</v>
      </c>
      <c r="F67" s="73"/>
      <c r="G67" s="4">
        <f t="shared" si="15"/>
        <v>0</v>
      </c>
    </row>
    <row r="68" spans="1:7" s="1" customFormat="1" ht="13.5">
      <c r="A68" s="15">
        <f t="shared" si="14"/>
        <v>517</v>
      </c>
      <c r="B68" s="18" t="s">
        <v>73</v>
      </c>
      <c r="C68" s="22" t="s">
        <v>6</v>
      </c>
      <c r="D68" s="23"/>
      <c r="E68" s="7">
        <v>1</v>
      </c>
      <c r="F68" s="73"/>
      <c r="G68" s="4">
        <f t="shared" si="15"/>
        <v>0</v>
      </c>
    </row>
    <row r="69" spans="1:7" s="1" customFormat="1" ht="13.5">
      <c r="A69" s="15">
        <f>A68+1</f>
        <v>518</v>
      </c>
      <c r="B69" s="18" t="s">
        <v>74</v>
      </c>
      <c r="C69" s="22" t="s">
        <v>5</v>
      </c>
      <c r="D69" s="23"/>
      <c r="E69" s="7">
        <v>10</v>
      </c>
      <c r="F69" s="73"/>
      <c r="G69" s="4">
        <f t="shared" si="15"/>
        <v>0</v>
      </c>
    </row>
    <row r="70" spans="1:7" s="1" customFormat="1" ht="13.5">
      <c r="A70" s="15">
        <f t="shared" si="14"/>
        <v>519</v>
      </c>
      <c r="B70" s="18" t="s">
        <v>75</v>
      </c>
      <c r="C70" s="22" t="s">
        <v>27</v>
      </c>
      <c r="D70" s="23"/>
      <c r="E70" s="7">
        <v>25</v>
      </c>
      <c r="F70" s="73"/>
      <c r="G70" s="4">
        <f t="shared" si="15"/>
        <v>0</v>
      </c>
    </row>
    <row r="71" spans="1:7" s="1" customFormat="1" ht="13.5">
      <c r="A71" s="34"/>
      <c r="B71" s="35" t="s">
        <v>48</v>
      </c>
      <c r="C71" s="36"/>
      <c r="D71" s="37"/>
      <c r="E71" s="69"/>
      <c r="F71" s="70"/>
      <c r="G71" s="38">
        <f>SUM(G61:G70)</f>
        <v>0</v>
      </c>
    </row>
    <row r="72" spans="1:7" s="1" customFormat="1" ht="14.25" thickBot="1">
      <c r="A72" s="26"/>
      <c r="B72" s="27"/>
      <c r="C72" s="28"/>
      <c r="D72" s="29"/>
      <c r="E72" s="71"/>
      <c r="F72" s="72"/>
      <c r="G72" s="30"/>
    </row>
    <row r="73" spans="1:7" s="1" customFormat="1" ht="24" customHeight="1" thickBot="1">
      <c r="A73" s="17"/>
      <c r="B73" s="56" t="s">
        <v>14</v>
      </c>
      <c r="C73" s="57"/>
      <c r="D73" s="58"/>
      <c r="E73" s="74"/>
      <c r="F73" s="75"/>
      <c r="G73" s="13"/>
    </row>
    <row r="74" spans="1:7" s="1" customFormat="1" ht="24" customHeight="1">
      <c r="A74" s="16">
        <f>A8</f>
        <v>1</v>
      </c>
      <c r="B74" s="59" t="str">
        <f>B8</f>
        <v>PREPARATION GENERALE DU CHANTIER</v>
      </c>
      <c r="C74" s="60"/>
      <c r="D74" s="61"/>
      <c r="E74" s="76"/>
      <c r="F74" s="77"/>
      <c r="G74" s="11">
        <f>G13</f>
        <v>0</v>
      </c>
    </row>
    <row r="75" spans="1:7" s="1" customFormat="1" ht="24" customHeight="1">
      <c r="A75" s="16">
        <f>A15</f>
        <v>2</v>
      </c>
      <c r="B75" s="50" t="str">
        <f>B15</f>
        <v>TRAVAUX PREPARATOIRES</v>
      </c>
      <c r="C75" s="51"/>
      <c r="D75" s="52"/>
      <c r="E75" s="78"/>
      <c r="F75" s="79"/>
      <c r="G75" s="45">
        <f>G24</f>
        <v>0</v>
      </c>
    </row>
    <row r="76" spans="1:7" s="1" customFormat="1" ht="24" customHeight="1">
      <c r="A76" s="8">
        <f>A26</f>
        <v>3</v>
      </c>
      <c r="B76" s="50" t="str">
        <f>B26</f>
        <v>TERRASSEMENTS</v>
      </c>
      <c r="C76" s="51"/>
      <c r="D76" s="52"/>
      <c r="E76" s="7"/>
      <c r="F76" s="80"/>
      <c r="G76" s="12">
        <f>G30</f>
        <v>0</v>
      </c>
    </row>
    <row r="77" spans="1:7" s="1" customFormat="1" ht="24" customHeight="1">
      <c r="A77" s="8">
        <f>A32</f>
        <v>4</v>
      </c>
      <c r="B77" s="50" t="str">
        <f>B32</f>
        <v>VOIRIE</v>
      </c>
      <c r="C77" s="51"/>
      <c r="D77" s="52"/>
      <c r="E77" s="7"/>
      <c r="F77" s="80"/>
      <c r="G77" s="12">
        <f>G58</f>
        <v>0</v>
      </c>
    </row>
    <row r="78" spans="1:7" s="1" customFormat="1" ht="24" customHeight="1" thickBot="1">
      <c r="A78" s="8">
        <f>A60</f>
        <v>5</v>
      </c>
      <c r="B78" s="53" t="str">
        <f>B60</f>
        <v>ESPACES VERTS</v>
      </c>
      <c r="C78" s="54"/>
      <c r="D78" s="55"/>
      <c r="E78" s="71"/>
      <c r="F78" s="72"/>
      <c r="G78" s="30">
        <f>G71</f>
        <v>0</v>
      </c>
    </row>
    <row r="79" spans="1:7" s="1" customFormat="1" ht="24" customHeight="1" thickBot="1">
      <c r="A79" s="10"/>
      <c r="B79" s="63" t="s">
        <v>12</v>
      </c>
      <c r="C79" s="63"/>
      <c r="D79" s="63"/>
      <c r="E79" s="81"/>
      <c r="F79" s="82"/>
      <c r="G79" s="14">
        <f>SUM(G74:G78)</f>
        <v>0</v>
      </c>
    </row>
    <row r="80" spans="1:7" s="1" customFormat="1" ht="24" customHeight="1" thickBot="1">
      <c r="A80" s="9"/>
      <c r="B80" s="62" t="s">
        <v>15</v>
      </c>
      <c r="C80" s="62"/>
      <c r="D80" s="62"/>
      <c r="E80" s="74"/>
      <c r="F80" s="75"/>
      <c r="G80" s="13">
        <f>G79*0.2</f>
        <v>0</v>
      </c>
    </row>
    <row r="81" spans="1:7" s="1" customFormat="1" ht="24" customHeight="1" thickBot="1">
      <c r="A81" s="9"/>
      <c r="B81" s="62" t="s">
        <v>16</v>
      </c>
      <c r="C81" s="62"/>
      <c r="D81" s="62"/>
      <c r="E81" s="74"/>
      <c r="F81" s="75"/>
      <c r="G81" s="13">
        <f>G79+G80</f>
        <v>0</v>
      </c>
    </row>
    <row r="82" spans="1:7" s="1" customFormat="1" ht="15.75" customHeight="1">
      <c r="A82" s="46"/>
      <c r="B82" s="46"/>
      <c r="C82" s="46"/>
      <c r="D82" s="46"/>
      <c r="E82" s="47"/>
      <c r="F82" s="47"/>
      <c r="G82" s="48"/>
    </row>
  </sheetData>
  <mergeCells count="13">
    <mergeCell ref="B81:D81"/>
    <mergeCell ref="B79:D79"/>
    <mergeCell ref="B80:D80"/>
    <mergeCell ref="B76:D76"/>
    <mergeCell ref="B77:D77"/>
    <mergeCell ref="A3:G3"/>
    <mergeCell ref="B75:D75"/>
    <mergeCell ref="B78:D78"/>
    <mergeCell ref="A2:G2"/>
    <mergeCell ref="A5:G5"/>
    <mergeCell ref="A4:G4"/>
    <mergeCell ref="B73:D73"/>
    <mergeCell ref="B74:D74"/>
  </mergeCells>
  <phoneticPr fontId="6" type="noConversion"/>
  <printOptions horizontalCentered="1"/>
  <pageMargins left="0.11811023622047245" right="0.11811023622047245" top="0.55118110236220474" bottom="0.55118110236220474" header="0.31496062992125984" footer="0.31496062992125984"/>
  <pageSetup paperSize="9" scale="55" fitToHeight="4" orientation="portrait" copies="2" r:id="rId1"/>
  <headerFooter>
    <oddFooter>&amp;LTECTA&amp;C&amp;P/&amp;N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CDPGF</vt:lpstr>
      <vt:lpstr>CDPGF!Impression_des_titres</vt:lpstr>
      <vt:lpstr>CDPGF!Zone_d_impression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</dc:creator>
  <cp:lastModifiedBy>Sophie CORDONNIER</cp:lastModifiedBy>
  <cp:lastPrinted>2024-05-24T16:36:23Z</cp:lastPrinted>
  <dcterms:created xsi:type="dcterms:W3CDTF">2013-06-12T08:12:35Z</dcterms:created>
  <dcterms:modified xsi:type="dcterms:W3CDTF">2024-05-28T17:35:23Z</dcterms:modified>
</cp:coreProperties>
</file>